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1" i="1" l="1"/>
  <c r="G26" i="1"/>
  <c r="G35" i="1"/>
  <c r="G33" i="1"/>
  <c r="G25" i="1"/>
  <c r="G28" i="1"/>
  <c r="G17" i="1"/>
  <c r="G34" i="1"/>
  <c r="G14" i="1" l="1"/>
  <c r="G10" i="1" l="1"/>
  <c r="G7" i="1"/>
  <c r="G13" i="1" l="1"/>
  <c r="G36" i="1" s="1"/>
</calcChain>
</file>

<file path=xl/sharedStrings.xml><?xml version="1.0" encoding="utf-8"?>
<sst xmlns="http://schemas.openxmlformats.org/spreadsheetml/2006/main" count="36" uniqueCount="34">
  <si>
    <t xml:space="preserve">ИНФОРМАЦИЯ </t>
  </si>
  <si>
    <t>ПОСТУПЛЕНИЯ И РАСХОДОВАНИЯ СРЕДСТВ</t>
  </si>
  <si>
    <t>ОСТАТОК НА НАЧАЛО ПЕРИОДА</t>
  </si>
  <si>
    <t>КАССА</t>
  </si>
  <si>
    <t>БАНК</t>
  </si>
  <si>
    <t>ПОСТУПИЛО СРЕДСТВ</t>
  </si>
  <si>
    <t>ПОСТУПИЛО СРЕДСТВ ВСЕГО</t>
  </si>
  <si>
    <t>ВОЗВРАТ</t>
  </si>
  <si>
    <t>РАСХОД</t>
  </si>
  <si>
    <t>услуги банка</t>
  </si>
  <si>
    <t>ДОХОД</t>
  </si>
  <si>
    <t>ОСТАТОК НА КОНЕЦ ПЕРИОДА</t>
  </si>
  <si>
    <t>МОО "ПОПЕЧИТЕЛЬСКИЙ СОВЕТ" ГАПОУ РБ "ПОЛИТЕХНИЧЕСКИЙ ТЕХНИКУМ"</t>
  </si>
  <si>
    <t>Оргтехника и запчасти к компютеру</t>
  </si>
  <si>
    <t>Изготовление сертификата</t>
  </si>
  <si>
    <t>ЗА ПЕРИОД С СЕНТЯБРЯ 2021 ПО ОКТЯБРЬ 2022 ГОДА</t>
  </si>
  <si>
    <t>Компьютер в комплете, принтер</t>
  </si>
  <si>
    <t>Медикаменты</t>
  </si>
  <si>
    <t>Спортивный инвентарь (мяч футбольный, волейбольный, баскетбольный, шашки)</t>
  </si>
  <si>
    <t>Номерки 7*50 (ПВХ), Номерки д/вешалок гардероб</t>
  </si>
  <si>
    <t>Инструмент (дрель аккумуляторная</t>
  </si>
  <si>
    <t>Портативная аудиосистема</t>
  </si>
  <si>
    <t>Тюль, шторы</t>
  </si>
  <si>
    <t>Мебель (тумба прикроватная, тумба, мебельный пуфик, полка настенная</t>
  </si>
  <si>
    <t>Светильник</t>
  </si>
  <si>
    <t>Ткань (кожзам) ля перетяжки диванов</t>
  </si>
  <si>
    <t>Штора для ванной комнаты</t>
  </si>
  <si>
    <t>Плита Лысьва</t>
  </si>
  <si>
    <t>Комплект постельного белья, подушка</t>
  </si>
  <si>
    <t>Строительные материалы (Линолеум, грунт эмаль по ржавчине, порог стык, плинтус, угол внутренний, соединитель д/плинтуса)</t>
  </si>
  <si>
    <t>Проектор, экран для проектора</t>
  </si>
  <si>
    <t>Запчасти к автомобилю (для участия во всероссийском конкурсе)</t>
  </si>
  <si>
    <t>Приобретение ЭБС</t>
  </si>
  <si>
    <t>Ремонт компьютера, монитора, телевизора, проектора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</si>
</sst>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0" fontId="2" fillId="0" borderId="1" xfId="0" applyFont="1" applyBorder="1"/>
    <xf numFmtId="4" fontId="1" fillId="0" borderId="0" xfId="0" applyNumberFormat="1" applyFont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topLeftCell="A4" workbookViewId="0">
      <selection activeCell="C35" sqref="C35:F35"/>
    </sheetView>
  </sheetViews>
  <sheetFormatPr defaultRowHeight="15" x14ac:dyDescent="0.25"/>
  <cols>
    <col min="2" max="2" width="3" customWidth="1"/>
    <col min="6" max="6" width="17.28515625" customWidth="1"/>
    <col min="7" max="7" width="12.85546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2" t="s">
        <v>12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32" t="s">
        <v>15</v>
      </c>
      <c r="B5" s="32"/>
      <c r="C5" s="32"/>
      <c r="D5" s="32"/>
      <c r="E5" s="32"/>
      <c r="F5" s="32"/>
      <c r="G5" s="32"/>
      <c r="H5" s="32"/>
      <c r="I5" s="32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1" t="s">
        <v>2</v>
      </c>
      <c r="D7" s="12"/>
      <c r="E7" s="12"/>
      <c r="F7" s="13"/>
      <c r="G7" s="4">
        <f>G8+G9</f>
        <v>146894.06</v>
      </c>
      <c r="H7" s="2"/>
      <c r="I7" s="1"/>
    </row>
    <row r="8" spans="1:9" x14ac:dyDescent="0.25">
      <c r="A8" s="1"/>
      <c r="B8" s="1"/>
      <c r="C8" s="8" t="s">
        <v>3</v>
      </c>
      <c r="D8" s="9"/>
      <c r="E8" s="9"/>
      <c r="F8" s="10"/>
      <c r="G8" s="3">
        <v>2150.54</v>
      </c>
      <c r="H8" s="2"/>
      <c r="I8" s="1"/>
    </row>
    <row r="9" spans="1:9" x14ac:dyDescent="0.25">
      <c r="A9" s="1"/>
      <c r="B9" s="1"/>
      <c r="C9" s="8" t="s">
        <v>4</v>
      </c>
      <c r="D9" s="9"/>
      <c r="E9" s="9"/>
      <c r="F9" s="10"/>
      <c r="G9" s="3">
        <v>144743.51999999999</v>
      </c>
      <c r="H9" s="2"/>
      <c r="I9" s="1"/>
    </row>
    <row r="10" spans="1:9" x14ac:dyDescent="0.25">
      <c r="A10" s="1"/>
      <c r="B10" s="1"/>
      <c r="C10" s="11" t="s">
        <v>6</v>
      </c>
      <c r="D10" s="12"/>
      <c r="E10" s="12"/>
      <c r="F10" s="13"/>
      <c r="G10" s="4">
        <f>G11-G12</f>
        <v>896426</v>
      </c>
      <c r="H10" s="2"/>
      <c r="I10" s="1"/>
    </row>
    <row r="11" spans="1:9" x14ac:dyDescent="0.25">
      <c r="A11" s="1"/>
      <c r="B11" s="1"/>
      <c r="C11" s="8" t="s">
        <v>5</v>
      </c>
      <c r="D11" s="9"/>
      <c r="E11" s="9"/>
      <c r="F11" s="10"/>
      <c r="G11" s="3">
        <v>899426</v>
      </c>
      <c r="H11" s="2"/>
      <c r="I11" s="1"/>
    </row>
    <row r="12" spans="1:9" x14ac:dyDescent="0.25">
      <c r="A12" s="1"/>
      <c r="B12" s="1"/>
      <c r="C12" s="8" t="s">
        <v>7</v>
      </c>
      <c r="D12" s="9"/>
      <c r="E12" s="9"/>
      <c r="F12" s="10"/>
      <c r="G12" s="3">
        <v>3000</v>
      </c>
      <c r="H12" s="2"/>
      <c r="I12" s="1"/>
    </row>
    <row r="13" spans="1:9" x14ac:dyDescent="0.25">
      <c r="A13" s="1"/>
      <c r="B13" s="1"/>
      <c r="C13" s="29" t="s">
        <v>10</v>
      </c>
      <c r="D13" s="30"/>
      <c r="E13" s="30"/>
      <c r="F13" s="31"/>
      <c r="G13" s="5">
        <f>G7+G10</f>
        <v>1043320.06</v>
      </c>
      <c r="H13" s="2"/>
      <c r="I13" s="1"/>
    </row>
    <row r="14" spans="1:9" x14ac:dyDescent="0.25">
      <c r="A14" s="1"/>
      <c r="B14" s="1"/>
      <c r="C14" s="29" t="s">
        <v>8</v>
      </c>
      <c r="D14" s="30"/>
      <c r="E14" s="30"/>
      <c r="F14" s="31"/>
      <c r="G14" s="5">
        <f>SUM(G15:G35)</f>
        <v>751372.54999999993</v>
      </c>
      <c r="H14" s="2"/>
      <c r="I14" s="1"/>
    </row>
    <row r="15" spans="1:9" x14ac:dyDescent="0.25">
      <c r="A15" s="1"/>
      <c r="B15" s="1"/>
      <c r="C15" s="8" t="s">
        <v>9</v>
      </c>
      <c r="D15" s="9"/>
      <c r="E15" s="9"/>
      <c r="F15" s="10"/>
      <c r="G15" s="3">
        <v>33173.65</v>
      </c>
      <c r="H15" s="2"/>
      <c r="I15" s="1"/>
    </row>
    <row r="16" spans="1:9" ht="25.5" customHeight="1" x14ac:dyDescent="0.25">
      <c r="A16" s="1"/>
      <c r="B16" s="1"/>
      <c r="C16" s="17" t="s">
        <v>19</v>
      </c>
      <c r="D16" s="18"/>
      <c r="E16" s="18"/>
      <c r="F16" s="19"/>
      <c r="G16" s="3">
        <v>19224</v>
      </c>
      <c r="H16" s="2"/>
      <c r="I16" s="1"/>
    </row>
    <row r="17" spans="1:9" ht="31.5" customHeight="1" x14ac:dyDescent="0.25">
      <c r="A17" s="1"/>
      <c r="B17" s="1"/>
      <c r="C17" s="20" t="s">
        <v>23</v>
      </c>
      <c r="D17" s="21"/>
      <c r="E17" s="21"/>
      <c r="F17" s="22"/>
      <c r="G17" s="3">
        <f>68100.3+38400+6000+1392</f>
        <v>113892.3</v>
      </c>
      <c r="H17" s="2"/>
      <c r="I17" s="1"/>
    </row>
    <row r="18" spans="1:9" x14ac:dyDescent="0.25">
      <c r="A18" s="1"/>
      <c r="B18" s="1"/>
      <c r="C18" s="23" t="s">
        <v>14</v>
      </c>
      <c r="D18" s="24"/>
      <c r="E18" s="24"/>
      <c r="F18" s="25"/>
      <c r="G18" s="3">
        <v>2250</v>
      </c>
      <c r="H18" s="2"/>
      <c r="I18" s="1"/>
    </row>
    <row r="19" spans="1:9" x14ac:dyDescent="0.25">
      <c r="A19" s="1"/>
      <c r="B19" s="1"/>
      <c r="C19" s="26" t="s">
        <v>32</v>
      </c>
      <c r="D19" s="27"/>
      <c r="E19" s="27"/>
      <c r="F19" s="28"/>
      <c r="G19" s="3">
        <v>15000</v>
      </c>
      <c r="H19" s="2"/>
      <c r="I19" s="1"/>
    </row>
    <row r="20" spans="1:9" ht="27.75" customHeight="1" x14ac:dyDescent="0.25">
      <c r="A20" s="1"/>
      <c r="B20" s="1"/>
      <c r="C20" s="26" t="s">
        <v>31</v>
      </c>
      <c r="D20" s="27"/>
      <c r="E20" s="27"/>
      <c r="F20" s="28"/>
      <c r="G20" s="3">
        <v>10000</v>
      </c>
      <c r="H20" s="2"/>
      <c r="I20" s="1"/>
    </row>
    <row r="21" spans="1:9" x14ac:dyDescent="0.25">
      <c r="A21" s="1"/>
      <c r="B21" s="1"/>
      <c r="C21" s="26" t="s">
        <v>33</v>
      </c>
      <c r="D21" s="27"/>
      <c r="E21" s="27"/>
      <c r="F21" s="28"/>
      <c r="G21" s="3">
        <f>56680+31600+14198</f>
        <v>102478</v>
      </c>
      <c r="H21" s="2"/>
      <c r="I21" s="1"/>
    </row>
    <row r="22" spans="1:9" x14ac:dyDescent="0.25">
      <c r="A22" s="1"/>
      <c r="B22" s="1"/>
      <c r="C22" s="26" t="s">
        <v>24</v>
      </c>
      <c r="D22" s="27"/>
      <c r="E22" s="27"/>
      <c r="F22" s="28"/>
      <c r="G22" s="3">
        <v>25740</v>
      </c>
      <c r="H22" s="2"/>
      <c r="I22" s="1"/>
    </row>
    <row r="23" spans="1:9" x14ac:dyDescent="0.25">
      <c r="A23" s="1"/>
      <c r="B23" s="1"/>
      <c r="C23" s="23" t="s">
        <v>17</v>
      </c>
      <c r="D23" s="24"/>
      <c r="E23" s="24"/>
      <c r="F23" s="25"/>
      <c r="G23" s="3">
        <v>4997</v>
      </c>
      <c r="H23" s="2"/>
      <c r="I23" s="1"/>
    </row>
    <row r="24" spans="1:9" x14ac:dyDescent="0.25">
      <c r="A24" s="1"/>
      <c r="B24" s="1"/>
      <c r="C24" s="26" t="s">
        <v>22</v>
      </c>
      <c r="D24" s="27"/>
      <c r="E24" s="27"/>
      <c r="F24" s="28"/>
      <c r="G24" s="3">
        <v>34500</v>
      </c>
      <c r="H24" s="2"/>
      <c r="I24" s="1"/>
    </row>
    <row r="25" spans="1:9" ht="38.25" customHeight="1" x14ac:dyDescent="0.25">
      <c r="A25" s="1"/>
      <c r="B25" s="1"/>
      <c r="C25" s="14" t="s">
        <v>29</v>
      </c>
      <c r="D25" s="15"/>
      <c r="E25" s="15"/>
      <c r="F25" s="16"/>
      <c r="G25" s="3">
        <f>16055+15040+5460+2367+1940</f>
        <v>40862</v>
      </c>
      <c r="H25" s="2"/>
      <c r="I25" s="1"/>
    </row>
    <row r="26" spans="1:9" ht="23.25" customHeight="1" x14ac:dyDescent="0.25">
      <c r="A26" s="1"/>
      <c r="B26" s="1"/>
      <c r="C26" s="14" t="s">
        <v>18</v>
      </c>
      <c r="D26" s="15"/>
      <c r="E26" s="15"/>
      <c r="F26" s="16"/>
      <c r="G26" s="3">
        <f>14910+50070</f>
        <v>64980</v>
      </c>
      <c r="H26" s="2"/>
      <c r="I26" s="1"/>
    </row>
    <row r="27" spans="1:9" ht="23.25" customHeight="1" x14ac:dyDescent="0.25">
      <c r="A27" s="1"/>
      <c r="B27" s="1"/>
      <c r="C27" s="26" t="s">
        <v>27</v>
      </c>
      <c r="D27" s="27"/>
      <c r="E27" s="27"/>
      <c r="F27" s="28"/>
      <c r="G27" s="3">
        <v>14590</v>
      </c>
      <c r="H27" s="2"/>
      <c r="I27" s="1"/>
    </row>
    <row r="28" spans="1:9" ht="16.5" customHeight="1" x14ac:dyDescent="0.25">
      <c r="A28" s="1"/>
      <c r="B28" s="1"/>
      <c r="C28" s="26" t="s">
        <v>28</v>
      </c>
      <c r="D28" s="27"/>
      <c r="E28" s="27"/>
      <c r="F28" s="28"/>
      <c r="G28" s="3">
        <f>24000+22000</f>
        <v>46000</v>
      </c>
      <c r="H28" s="2"/>
      <c r="I28" s="1"/>
    </row>
    <row r="29" spans="1:9" ht="14.25" customHeight="1" x14ac:dyDescent="0.25">
      <c r="A29" s="1"/>
      <c r="B29" s="1"/>
      <c r="C29" s="26" t="s">
        <v>21</v>
      </c>
      <c r="D29" s="27"/>
      <c r="E29" s="27"/>
      <c r="F29" s="28"/>
      <c r="G29" s="3">
        <v>9999</v>
      </c>
      <c r="H29" s="2"/>
      <c r="I29" s="1"/>
    </row>
    <row r="30" spans="1:9" ht="12.75" customHeight="1" x14ac:dyDescent="0.25">
      <c r="A30" s="1"/>
      <c r="B30" s="1"/>
      <c r="C30" s="26" t="s">
        <v>25</v>
      </c>
      <c r="D30" s="27"/>
      <c r="E30" s="27"/>
      <c r="F30" s="28"/>
      <c r="G30" s="3">
        <v>25850</v>
      </c>
      <c r="H30" s="2"/>
      <c r="I30" s="1"/>
    </row>
    <row r="31" spans="1:9" ht="15.75" customHeight="1" x14ac:dyDescent="0.25">
      <c r="A31" s="1"/>
      <c r="B31" s="1"/>
      <c r="C31" s="26" t="s">
        <v>20</v>
      </c>
      <c r="D31" s="27"/>
      <c r="E31" s="27"/>
      <c r="F31" s="28"/>
      <c r="G31" s="3">
        <v>7999</v>
      </c>
      <c r="H31" s="2"/>
      <c r="I31" s="1"/>
    </row>
    <row r="32" spans="1:9" ht="18.75" customHeight="1" x14ac:dyDescent="0.25">
      <c r="A32" s="1"/>
      <c r="B32" s="1"/>
      <c r="C32" s="23" t="s">
        <v>26</v>
      </c>
      <c r="D32" s="24"/>
      <c r="E32" s="24"/>
      <c r="F32" s="25"/>
      <c r="G32" s="3">
        <v>4140</v>
      </c>
      <c r="H32" s="2"/>
      <c r="I32" s="1"/>
    </row>
    <row r="33" spans="1:9" ht="13.5" customHeight="1" x14ac:dyDescent="0.25">
      <c r="A33" s="1"/>
      <c r="B33" s="1"/>
      <c r="C33" s="26" t="s">
        <v>30</v>
      </c>
      <c r="D33" s="27"/>
      <c r="E33" s="27"/>
      <c r="F33" s="28"/>
      <c r="G33" s="3">
        <f>28490+9490</f>
        <v>37980</v>
      </c>
      <c r="H33" s="2"/>
      <c r="I33" s="1"/>
    </row>
    <row r="34" spans="1:9" ht="15" customHeight="1" x14ac:dyDescent="0.25">
      <c r="A34" s="1"/>
      <c r="B34" s="1"/>
      <c r="C34" s="26" t="s">
        <v>16</v>
      </c>
      <c r="D34" s="27"/>
      <c r="E34" s="27"/>
      <c r="F34" s="28"/>
      <c r="G34" s="3">
        <f>60050+47550</f>
        <v>107600</v>
      </c>
      <c r="H34" s="2"/>
      <c r="I34" s="1"/>
    </row>
    <row r="35" spans="1:9" ht="17.25" customHeight="1" x14ac:dyDescent="0.25">
      <c r="A35" s="1"/>
      <c r="B35" s="1"/>
      <c r="C35" s="23" t="s">
        <v>13</v>
      </c>
      <c r="D35" s="24"/>
      <c r="E35" s="24"/>
      <c r="F35" s="25"/>
      <c r="G35" s="3">
        <f>6560+3769+368.6+330+4780+12450+1860</f>
        <v>30117.599999999999</v>
      </c>
      <c r="H35" s="2"/>
      <c r="I35" s="1"/>
    </row>
    <row r="36" spans="1:9" x14ac:dyDescent="0.25">
      <c r="A36" s="1"/>
      <c r="B36" s="1"/>
      <c r="C36" s="11" t="s">
        <v>11</v>
      </c>
      <c r="D36" s="12"/>
      <c r="E36" s="12"/>
      <c r="F36" s="13"/>
      <c r="G36" s="4">
        <f>G13-G14</f>
        <v>291947.51000000013</v>
      </c>
      <c r="H36" s="6"/>
      <c r="I36" s="1"/>
    </row>
    <row r="37" spans="1:9" x14ac:dyDescent="0.25">
      <c r="A37" s="1"/>
      <c r="B37" s="1"/>
      <c r="C37" s="8" t="s">
        <v>3</v>
      </c>
      <c r="D37" s="9"/>
      <c r="E37" s="9"/>
      <c r="F37" s="10"/>
      <c r="G37" s="3">
        <v>82.54</v>
      </c>
      <c r="H37" s="1"/>
      <c r="I37" s="1"/>
    </row>
    <row r="38" spans="1:9" x14ac:dyDescent="0.25">
      <c r="A38" s="1"/>
      <c r="B38" s="1"/>
      <c r="C38" s="8" t="s">
        <v>4</v>
      </c>
      <c r="D38" s="9"/>
      <c r="E38" s="9"/>
      <c r="F38" s="10"/>
      <c r="G38" s="3">
        <v>291864.96999999997</v>
      </c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7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</sheetData>
  <mergeCells count="36">
    <mergeCell ref="C19:F19"/>
    <mergeCell ref="C21:F21"/>
    <mergeCell ref="C24:F24"/>
    <mergeCell ref="C22:F22"/>
    <mergeCell ref="C32:F32"/>
    <mergeCell ref="C20:F20"/>
    <mergeCell ref="C27:F27"/>
    <mergeCell ref="C28:F28"/>
    <mergeCell ref="C8:F8"/>
    <mergeCell ref="A2:I2"/>
    <mergeCell ref="A3:I3"/>
    <mergeCell ref="A4:I4"/>
    <mergeCell ref="A5:I5"/>
    <mergeCell ref="C7:F7"/>
    <mergeCell ref="C9:F9"/>
    <mergeCell ref="C10:F10"/>
    <mergeCell ref="C11:F11"/>
    <mergeCell ref="C12:F12"/>
    <mergeCell ref="C14:F14"/>
    <mergeCell ref="C13:F13"/>
    <mergeCell ref="C38:F38"/>
    <mergeCell ref="C36:F36"/>
    <mergeCell ref="C25:F25"/>
    <mergeCell ref="C35:F35"/>
    <mergeCell ref="C15:F15"/>
    <mergeCell ref="C16:F16"/>
    <mergeCell ref="C17:F17"/>
    <mergeCell ref="C37:F37"/>
    <mergeCell ref="C18:F18"/>
    <mergeCell ref="C23:F23"/>
    <mergeCell ref="C26:F26"/>
    <mergeCell ref="C34:F34"/>
    <mergeCell ref="C33:F33"/>
    <mergeCell ref="C30:F30"/>
    <mergeCell ref="C31:F31"/>
    <mergeCell ref="C29:F2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2022-11-07T01:00:42Z</dcterms:modified>
</cp:coreProperties>
</file>