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тол 11.10.2020\Desktop\Тарификация\2021 год\для тарификации  2021\"/>
    </mc:Choice>
  </mc:AlternateContent>
  <bookViews>
    <workbookView xWindow="0" yWindow="0" windowWidth="19410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32" i="1" l="1"/>
  <c r="D29" i="1" l="1"/>
  <c r="E29" i="1"/>
  <c r="F29" i="1"/>
  <c r="C29" i="1"/>
  <c r="D53" i="1" l="1"/>
  <c r="E53" i="1"/>
  <c r="F53" i="1"/>
  <c r="D54" i="1"/>
  <c r="E54" i="1"/>
  <c r="D49" i="1" l="1"/>
  <c r="E49" i="1"/>
  <c r="F49" i="1"/>
  <c r="F54" i="1" s="1"/>
  <c r="G49" i="1"/>
  <c r="C49" i="1"/>
  <c r="C23" i="1" l="1"/>
  <c r="G18" i="1"/>
  <c r="G17" i="1"/>
  <c r="G10" i="1"/>
  <c r="C53" i="1"/>
  <c r="D31" i="1"/>
  <c r="E31" i="1"/>
  <c r="F31" i="1"/>
  <c r="C31" i="1"/>
  <c r="G30" i="1"/>
  <c r="G29" i="1"/>
  <c r="D23" i="1"/>
  <c r="E23" i="1"/>
  <c r="F23" i="1"/>
  <c r="D15" i="1"/>
  <c r="E15" i="1"/>
  <c r="F15" i="1"/>
  <c r="C15" i="1"/>
  <c r="G20" i="1"/>
  <c r="G21" i="1"/>
  <c r="G22" i="1"/>
  <c r="G19" i="1"/>
  <c r="G7" i="1"/>
  <c r="G8" i="1"/>
  <c r="G9" i="1"/>
  <c r="G11" i="1"/>
  <c r="G12" i="1"/>
  <c r="G13" i="1"/>
  <c r="G14" i="1"/>
  <c r="G6" i="1"/>
  <c r="F24" i="1" l="1"/>
  <c r="E24" i="1"/>
  <c r="D24" i="1"/>
  <c r="G23" i="1"/>
  <c r="C24" i="1"/>
  <c r="C54" i="1"/>
  <c r="G31" i="1"/>
  <c r="G15" i="1"/>
  <c r="G24" i="1" l="1"/>
  <c r="T31" i="1"/>
  <c r="T30" i="1"/>
  <c r="P26" i="1"/>
  <c r="S26" i="1" l="1"/>
  <c r="Q26" i="1"/>
  <c r="H26" i="1"/>
  <c r="D26" i="1"/>
  <c r="F26" i="1"/>
  <c r="C26" i="1"/>
  <c r="I26" i="1"/>
  <c r="R26" i="1"/>
  <c r="E26" i="1"/>
  <c r="M26" i="1"/>
  <c r="O26" i="1"/>
  <c r="J26" i="1"/>
  <c r="L26" i="1"/>
  <c r="G25" i="1"/>
  <c r="G26" i="1" l="1"/>
  <c r="T26" i="1"/>
  <c r="K26" i="1"/>
  <c r="N26" i="1"/>
  <c r="G32" i="1" l="1"/>
</calcChain>
</file>

<file path=xl/sharedStrings.xml><?xml version="1.0" encoding="utf-8"?>
<sst xmlns="http://schemas.openxmlformats.org/spreadsheetml/2006/main" count="116" uniqueCount="78">
  <si>
    <t>на базе 11 кл.</t>
  </si>
  <si>
    <t>1 курс</t>
  </si>
  <si>
    <t>2 курс</t>
  </si>
  <si>
    <t>3 курс</t>
  </si>
  <si>
    <t>4 курс</t>
  </si>
  <si>
    <t>всего</t>
  </si>
  <si>
    <t>5 курс</t>
  </si>
  <si>
    <t>всего групп</t>
  </si>
  <si>
    <t>наполняемость</t>
  </si>
  <si>
    <t>на базе 9 кл.</t>
  </si>
  <si>
    <t>На базе 9 кл.</t>
  </si>
  <si>
    <t>Очно-заочное</t>
  </si>
  <si>
    <t>Профессия / Специальность</t>
  </si>
  <si>
    <t>Заочное отделение (за счет бюджета)</t>
  </si>
  <si>
    <t>Код</t>
  </si>
  <si>
    <t>Итого по филиалу</t>
  </si>
  <si>
    <t>Итого по "головному"</t>
  </si>
  <si>
    <t>ВСЕГО обучающихся</t>
  </si>
  <si>
    <t>Наименование государственной услуги:</t>
  </si>
  <si>
    <t>итого</t>
  </si>
  <si>
    <t>Контингент детей, находящиеся в трудной жизненной ситуации</t>
  </si>
  <si>
    <t>Контингент детей-сирот и детей, оставшиеся без попечения родителей или законных представителей</t>
  </si>
  <si>
    <t>Контингент получателей услуги "Предоставление питания"</t>
  </si>
  <si>
    <t xml:space="preserve">Контингент получателей социальной стипендии </t>
  </si>
  <si>
    <t xml:space="preserve">Контингент получателей академической стипендии </t>
  </si>
  <si>
    <t>Контингент приведенный для расчета з/п</t>
  </si>
  <si>
    <t>Всего групп</t>
  </si>
  <si>
    <t>Контингент получателей услуги "Предоставление общежития"</t>
  </si>
  <si>
    <t>Данные вносятся вручную</t>
  </si>
  <si>
    <t>по очно-заочной форме</t>
  </si>
  <si>
    <t>Примечание (при необходимости)</t>
  </si>
  <si>
    <t>1 курс        9 кл.+11 кл.</t>
  </si>
  <si>
    <t>2 курс        9 кл.+11 кл.</t>
  </si>
  <si>
    <t>3 курс        9 кл.+11 кл.</t>
  </si>
  <si>
    <t>4 курс        9 кл.+11 кл.</t>
  </si>
  <si>
    <t>Всего        9 кл.+11 кл.</t>
  </si>
  <si>
    <t xml:space="preserve">Всего обучающихся </t>
  </si>
  <si>
    <r>
      <t>Наполняемость (</t>
    </r>
    <r>
      <rPr>
        <i/>
        <sz val="10"/>
        <rFont val="Times New Roman"/>
        <family val="1"/>
        <charset val="204"/>
      </rPr>
      <t>частное при делении объема контингента на количество групп</t>
    </r>
    <r>
      <rPr>
        <b/>
        <sz val="10"/>
        <rFont val="Times New Roman"/>
        <family val="1"/>
        <charset val="204"/>
      </rPr>
      <t>)</t>
    </r>
  </si>
  <si>
    <t>09.02.05</t>
  </si>
  <si>
    <t>Прикладная информатика</t>
  </si>
  <si>
    <t>09.02.07</t>
  </si>
  <si>
    <t>Информационные системы и программирование</t>
  </si>
  <si>
    <t>13.02.07</t>
  </si>
  <si>
    <t>Электроснабжение</t>
  </si>
  <si>
    <t>15.02.01</t>
  </si>
  <si>
    <t>Монтаж и техническая эксплуатация промышленного оборудования</t>
  </si>
  <si>
    <t>23.02.03</t>
  </si>
  <si>
    <t>Техническое обслуживание и ремонт автомобильного транспорта</t>
  </si>
  <si>
    <t>19.02.10</t>
  </si>
  <si>
    <t>Технология продукции общественного питания</t>
  </si>
  <si>
    <t>35.02.04</t>
  </si>
  <si>
    <t>Технология комплексной переработки древесины</t>
  </si>
  <si>
    <t>15.01.05</t>
  </si>
  <si>
    <t>Сварщик</t>
  </si>
  <si>
    <t>ГАПОУ РБ "Политехнический техникум"</t>
  </si>
  <si>
    <t>Каменский филиал ГАПОУ РБ "Политехнический техникум"</t>
  </si>
  <si>
    <t>09.01.03</t>
  </si>
  <si>
    <t>Мастер по обработке цифровой информации</t>
  </si>
  <si>
    <t>46.01.03</t>
  </si>
  <si>
    <t>Делопроизводитель</t>
  </si>
  <si>
    <t>16675</t>
  </si>
  <si>
    <t>Повар для лиц с ОВЗ</t>
  </si>
  <si>
    <t>08.02.01</t>
  </si>
  <si>
    <t>Строительство и эксплуатация зданий и сооружений</t>
  </si>
  <si>
    <t>исп.Мордовская О.Н., моб. тел.8 9516268582</t>
  </si>
  <si>
    <t xml:space="preserve">09.02.06 </t>
  </si>
  <si>
    <t>Сетевое и системное администрирование</t>
  </si>
  <si>
    <t>15.02.12</t>
  </si>
  <si>
    <t>Монтаж, техническая эксплуатация и ремонт  промышленного оборудования</t>
  </si>
  <si>
    <t>Управление, эксплуатация и обслуживание многоквартиного дома</t>
  </si>
  <si>
    <t>08.02.11</t>
  </si>
  <si>
    <t>Столяр строительный для лиц с ОВЗ</t>
  </si>
  <si>
    <t>Выпуск 2021 года</t>
  </si>
  <si>
    <t>по заочной форме (на платной основе)</t>
  </si>
  <si>
    <t xml:space="preserve">  </t>
  </si>
  <si>
    <t>Форма учета контингента для проведения тарификации профессиональных образовательных организаций,                                                                                                                                                                                          подведомственных Министерству образования и науки Республики Бурятия на 2021-2022 учебный год</t>
  </si>
  <si>
    <t>18880</t>
  </si>
  <si>
    <t>дети сироты из лиц с ОВЗ (питание и одежда)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</si>
</sst>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7"/>
      <name val="Times New Roman"/>
      <family val="1"/>
      <charset val="204"/>
    </font>
    <font>
      <i/>
      <sz val="7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0" fontId="4" fillId="0" borderId="0" xfId="0" applyFont="1"/>
    <xf numFmtId="0" fontId="5" fillId="0" borderId="1" xfId="1" applyFont="1" applyBorder="1"/>
    <xf numFmtId="0" fontId="3" fillId="2" borderId="1" xfId="1" applyFont="1" applyFill="1" applyBorder="1"/>
    <xf numFmtId="0" fontId="5" fillId="2" borderId="1" xfId="1" applyFont="1" applyFill="1" applyBorder="1" applyAlignment="1">
      <alignment wrapText="1"/>
    </xf>
    <xf numFmtId="0" fontId="3" fillId="4" borderId="1" xfId="1" applyFont="1" applyFill="1" applyBorder="1"/>
    <xf numFmtId="0" fontId="5" fillId="0" borderId="0" xfId="1" applyFont="1"/>
    <xf numFmtId="0" fontId="5" fillId="0" borderId="0" xfId="1" applyFont="1" applyBorder="1" applyAlignment="1">
      <alignment wrapText="1"/>
    </xf>
    <xf numFmtId="0" fontId="5" fillId="0" borderId="0" xfId="1" applyFont="1" applyBorder="1"/>
    <xf numFmtId="0" fontId="3" fillId="0" borderId="0" xfId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3" fillId="5" borderId="1" xfId="1" applyFont="1" applyFill="1" applyBorder="1"/>
    <xf numFmtId="0" fontId="3" fillId="5" borderId="2" xfId="1" applyFont="1" applyFill="1" applyBorder="1"/>
    <xf numFmtId="0" fontId="3" fillId="6" borderId="1" xfId="1" applyFont="1" applyFill="1" applyBorder="1"/>
    <xf numFmtId="0" fontId="5" fillId="6" borderId="1" xfId="1" applyFont="1" applyFill="1" applyBorder="1" applyAlignment="1">
      <alignment wrapText="1"/>
    </xf>
    <xf numFmtId="0" fontId="3" fillId="6" borderId="1" xfId="1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3" fillId="0" borderId="2" xfId="1" applyFont="1" applyFill="1" applyBorder="1"/>
    <xf numFmtId="0" fontId="3" fillId="0" borderId="1" xfId="1" applyFont="1" applyFill="1" applyBorder="1"/>
    <xf numFmtId="0" fontId="13" fillId="0" borderId="0" xfId="0" applyFont="1" applyAlignment="1">
      <alignment wrapText="1"/>
    </xf>
    <xf numFmtId="0" fontId="3" fillId="7" borderId="1" xfId="1" applyFont="1" applyFill="1" applyBorder="1"/>
    <xf numFmtId="0" fontId="4" fillId="0" borderId="0" xfId="0" applyFont="1" applyBorder="1" applyAlignment="1"/>
    <xf numFmtId="0" fontId="3" fillId="7" borderId="0" xfId="1" applyFont="1" applyFill="1" applyBorder="1" applyAlignment="1">
      <alignment vertical="center" wrapText="1"/>
    </xf>
    <xf numFmtId="0" fontId="3" fillId="7" borderId="0" xfId="1" applyFont="1" applyFill="1" applyBorder="1" applyAlignment="1">
      <alignment horizontal="center" vertical="center"/>
    </xf>
    <xf numFmtId="0" fontId="3" fillId="7" borderId="0" xfId="1" applyFont="1" applyFill="1" applyBorder="1"/>
    <xf numFmtId="0" fontId="7" fillId="7" borderId="0" xfId="0" applyFont="1" applyFill="1" applyBorder="1" applyAlignment="1"/>
    <xf numFmtId="0" fontId="5" fillId="7" borderId="0" xfId="1" applyFont="1" applyFill="1" applyBorder="1"/>
    <xf numFmtId="0" fontId="3" fillId="7" borderId="0" xfId="1" applyNumberFormat="1" applyFont="1" applyFill="1" applyBorder="1"/>
    <xf numFmtId="0" fontId="14" fillId="0" borderId="3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15" fillId="3" borderId="1" xfId="1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/>
    </xf>
    <xf numFmtId="0" fontId="3" fillId="0" borderId="1" xfId="1" applyFont="1" applyBorder="1" applyAlignment="1"/>
    <xf numFmtId="0" fontId="18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49" fontId="18" fillId="0" borderId="1" xfId="1" applyNumberFormat="1" applyFont="1" applyBorder="1" applyAlignment="1">
      <alignment horizontal="left" vertical="top"/>
    </xf>
    <xf numFmtId="49" fontId="17" fillId="0" borderId="3" xfId="0" applyNumberFormat="1" applyFont="1" applyBorder="1" applyAlignment="1">
      <alignment horizontal="center" vertical="top"/>
    </xf>
    <xf numFmtId="0" fontId="17" fillId="0" borderId="3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center" vertical="top"/>
    </xf>
    <xf numFmtId="0" fontId="17" fillId="0" borderId="7" xfId="0" applyFont="1" applyBorder="1" applyAlignment="1">
      <alignment vertical="top" wrapText="1"/>
    </xf>
    <xf numFmtId="0" fontId="3" fillId="5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3" borderId="18" xfId="1" applyFont="1" applyFill="1" applyBorder="1" applyAlignment="1">
      <alignment horizontal="center"/>
    </xf>
    <xf numFmtId="49" fontId="17" fillId="0" borderId="17" xfId="0" applyNumberFormat="1" applyFont="1" applyBorder="1" applyAlignment="1">
      <alignment horizontal="center" vertical="top"/>
    </xf>
    <xf numFmtId="49" fontId="17" fillId="0" borderId="19" xfId="0" applyNumberFormat="1" applyFont="1" applyBorder="1" applyAlignment="1">
      <alignment horizontal="center" vertical="top"/>
    </xf>
    <xf numFmtId="0" fontId="3" fillId="3" borderId="18" xfId="1" applyFont="1" applyFill="1" applyBorder="1"/>
    <xf numFmtId="0" fontId="3" fillId="5" borderId="18" xfId="1" applyFont="1" applyFill="1" applyBorder="1"/>
    <xf numFmtId="49" fontId="18" fillId="0" borderId="19" xfId="1" applyNumberFormat="1" applyFont="1" applyBorder="1" applyAlignment="1">
      <alignment horizontal="left" vertical="top"/>
    </xf>
    <xf numFmtId="0" fontId="3" fillId="3" borderId="16" xfId="1" applyFont="1" applyFill="1" applyBorder="1"/>
    <xf numFmtId="0" fontId="3" fillId="6" borderId="19" xfId="1" applyFont="1" applyFill="1" applyBorder="1"/>
    <xf numFmtId="0" fontId="3" fillId="6" borderId="16" xfId="1" applyFont="1" applyFill="1" applyBorder="1"/>
    <xf numFmtId="0" fontId="3" fillId="2" borderId="19" xfId="1" applyFont="1" applyFill="1" applyBorder="1"/>
    <xf numFmtId="0" fontId="3" fillId="2" borderId="22" xfId="1" applyFont="1" applyFill="1" applyBorder="1"/>
    <xf numFmtId="0" fontId="3" fillId="2" borderId="23" xfId="1" applyFont="1" applyFill="1" applyBorder="1" applyAlignment="1">
      <alignment wrapText="1"/>
    </xf>
    <xf numFmtId="2" fontId="3" fillId="2" borderId="23" xfId="1" applyNumberFormat="1" applyFont="1" applyFill="1" applyBorder="1" applyAlignment="1">
      <alignment horizontal="center"/>
    </xf>
    <xf numFmtId="2" fontId="3" fillId="2" borderId="23" xfId="1" applyNumberFormat="1" applyFont="1" applyFill="1" applyBorder="1"/>
    <xf numFmtId="2" fontId="3" fillId="2" borderId="24" xfId="1" applyNumberFormat="1" applyFont="1" applyFill="1" applyBorder="1"/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9" fillId="0" borderId="3" xfId="1" applyFont="1" applyBorder="1" applyAlignment="1">
      <alignment horizontal="center" vertical="center" wrapText="1"/>
    </xf>
    <xf numFmtId="0" fontId="20" fillId="7" borderId="3" xfId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21" xfId="0" applyFont="1" applyBorder="1" applyAlignment="1"/>
    <xf numFmtId="0" fontId="6" fillId="5" borderId="20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8" fillId="0" borderId="12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12" fillId="7" borderId="8" xfId="1" applyFont="1" applyFill="1" applyBorder="1" applyAlignment="1">
      <alignment horizontal="center" vertical="center" wrapText="1"/>
    </xf>
    <xf numFmtId="0" fontId="12" fillId="7" borderId="3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workbookViewId="0">
      <selection activeCell="N35" sqref="N35"/>
    </sheetView>
  </sheetViews>
  <sheetFormatPr defaultRowHeight="15" x14ac:dyDescent="0.25"/>
  <cols>
    <col min="1" max="1" width="8.7109375" customWidth="1"/>
    <col min="2" max="2" width="25.7109375" customWidth="1"/>
    <col min="3" max="3" width="9.42578125" customWidth="1"/>
    <col min="4" max="4" width="9.85546875" customWidth="1"/>
    <col min="5" max="6" width="9.7109375" customWidth="1"/>
    <col min="7" max="7" width="10.85546875" customWidth="1"/>
    <col min="8" max="9" width="8" customWidth="1"/>
    <col min="10" max="10" width="8.7109375" customWidth="1"/>
    <col min="11" max="11" width="8.42578125" customWidth="1"/>
    <col min="12" max="12" width="7.5703125" customWidth="1"/>
    <col min="14" max="14" width="10.5703125" customWidth="1"/>
    <col min="15" max="19" width="7.28515625" customWidth="1"/>
    <col min="20" max="20" width="8.7109375" customWidth="1"/>
  </cols>
  <sheetData>
    <row r="1" spans="1:20" ht="51.75" customHeight="1" thickBot="1" x14ac:dyDescent="0.3">
      <c r="A1" s="97" t="s">
        <v>75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s="1" customFormat="1" ht="17.25" customHeight="1" x14ac:dyDescent="0.25">
      <c r="A2" s="104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6"/>
    </row>
    <row r="3" spans="1:20" s="2" customFormat="1" ht="15" customHeight="1" x14ac:dyDescent="0.25">
      <c r="A3" s="107" t="s">
        <v>14</v>
      </c>
      <c r="B3" s="109" t="s">
        <v>12</v>
      </c>
      <c r="C3" s="111" t="s">
        <v>9</v>
      </c>
      <c r="D3" s="112"/>
      <c r="E3" s="112"/>
      <c r="F3" s="112"/>
      <c r="G3" s="113"/>
      <c r="H3" s="111" t="s">
        <v>0</v>
      </c>
      <c r="I3" s="112"/>
      <c r="J3" s="112"/>
      <c r="K3" s="114"/>
      <c r="L3" s="115" t="s">
        <v>11</v>
      </c>
      <c r="M3" s="116"/>
      <c r="N3" s="114"/>
      <c r="O3" s="117" t="s">
        <v>13</v>
      </c>
      <c r="P3" s="117"/>
      <c r="Q3" s="117"/>
      <c r="R3" s="117"/>
      <c r="S3" s="117"/>
      <c r="T3" s="118"/>
    </row>
    <row r="4" spans="1:20" s="2" customFormat="1" ht="19.5" customHeight="1" x14ac:dyDescent="0.25">
      <c r="A4" s="108"/>
      <c r="B4" s="110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  <c r="H4" s="3" t="s">
        <v>1</v>
      </c>
      <c r="I4" s="3" t="s">
        <v>2</v>
      </c>
      <c r="J4" s="3" t="s">
        <v>3</v>
      </c>
      <c r="K4" s="4" t="s">
        <v>5</v>
      </c>
      <c r="L4" s="3" t="s">
        <v>1</v>
      </c>
      <c r="M4" s="3" t="s">
        <v>2</v>
      </c>
      <c r="N4" s="4" t="s">
        <v>5</v>
      </c>
      <c r="O4" s="60" t="s">
        <v>1</v>
      </c>
      <c r="P4" s="60" t="s">
        <v>2</v>
      </c>
      <c r="Q4" s="60" t="s">
        <v>3</v>
      </c>
      <c r="R4" s="60" t="s">
        <v>4</v>
      </c>
      <c r="S4" s="60" t="s">
        <v>6</v>
      </c>
      <c r="T4" s="61" t="s">
        <v>5</v>
      </c>
    </row>
    <row r="5" spans="1:20" s="2" customFormat="1" x14ac:dyDescent="0.25">
      <c r="A5" s="62">
        <v>1</v>
      </c>
      <c r="B5" s="40">
        <v>2</v>
      </c>
      <c r="C5" s="41">
        <v>3</v>
      </c>
      <c r="D5" s="41">
        <v>4</v>
      </c>
      <c r="E5" s="41">
        <v>5</v>
      </c>
      <c r="F5" s="41">
        <v>6</v>
      </c>
      <c r="G5" s="42">
        <v>7</v>
      </c>
      <c r="H5" s="41">
        <v>8</v>
      </c>
      <c r="I5" s="41">
        <v>9</v>
      </c>
      <c r="J5" s="41">
        <v>10</v>
      </c>
      <c r="K5" s="42">
        <v>11</v>
      </c>
      <c r="L5" s="41">
        <v>12</v>
      </c>
      <c r="M5" s="41">
        <v>13</v>
      </c>
      <c r="N5" s="42">
        <v>14</v>
      </c>
      <c r="O5" s="43">
        <v>15</v>
      </c>
      <c r="P5" s="43">
        <v>16</v>
      </c>
      <c r="Q5" s="43">
        <v>17</v>
      </c>
      <c r="R5" s="43">
        <v>18</v>
      </c>
      <c r="S5" s="43">
        <v>19</v>
      </c>
      <c r="T5" s="63">
        <v>20</v>
      </c>
    </row>
    <row r="6" spans="1:20" s="2" customFormat="1" ht="24.75" customHeight="1" x14ac:dyDescent="0.25">
      <c r="A6" s="64" t="s">
        <v>65</v>
      </c>
      <c r="B6" s="49" t="s">
        <v>66</v>
      </c>
      <c r="C6" s="46">
        <v>25</v>
      </c>
      <c r="D6" s="46"/>
      <c r="E6" s="46"/>
      <c r="F6" s="46"/>
      <c r="G6" s="53">
        <f>C6+D6+E6+F6</f>
        <v>25</v>
      </c>
      <c r="H6" s="41"/>
      <c r="I6" s="41"/>
      <c r="J6" s="41"/>
      <c r="K6" s="42"/>
      <c r="L6" s="41"/>
      <c r="M6" s="41"/>
      <c r="N6" s="42"/>
      <c r="O6" s="43"/>
      <c r="P6" s="43"/>
      <c r="Q6" s="43"/>
      <c r="R6" s="43"/>
      <c r="S6" s="43"/>
      <c r="T6" s="63"/>
    </row>
    <row r="7" spans="1:20" s="2" customFormat="1" ht="25.9" customHeight="1" x14ac:dyDescent="0.25">
      <c r="A7" s="64" t="s">
        <v>40</v>
      </c>
      <c r="B7" s="49" t="s">
        <v>41</v>
      </c>
      <c r="C7" s="46"/>
      <c r="D7" s="46"/>
      <c r="E7" s="46">
        <v>23</v>
      </c>
      <c r="F7" s="46">
        <v>26</v>
      </c>
      <c r="G7" s="53">
        <f t="shared" ref="G7:G14" si="0">C7+D7+E7+F7</f>
        <v>49</v>
      </c>
      <c r="H7" s="41"/>
      <c r="I7" s="41"/>
      <c r="J7" s="41"/>
      <c r="K7" s="42"/>
      <c r="L7" s="41"/>
      <c r="M7" s="41"/>
      <c r="N7" s="42"/>
      <c r="O7" s="43"/>
      <c r="P7" s="43"/>
      <c r="Q7" s="43"/>
      <c r="R7" s="43"/>
      <c r="S7" s="43"/>
      <c r="T7" s="63"/>
    </row>
    <row r="8" spans="1:20" s="2" customFormat="1" x14ac:dyDescent="0.25">
      <c r="A8" s="65" t="s">
        <v>42</v>
      </c>
      <c r="B8" s="51" t="s">
        <v>43</v>
      </c>
      <c r="C8" s="46">
        <v>25</v>
      </c>
      <c r="D8" s="46">
        <v>26</v>
      </c>
      <c r="E8" s="46">
        <v>26</v>
      </c>
      <c r="F8" s="46"/>
      <c r="G8" s="53">
        <f t="shared" si="0"/>
        <v>77</v>
      </c>
      <c r="H8" s="41"/>
      <c r="I8" s="41"/>
      <c r="J8" s="41"/>
      <c r="K8" s="42"/>
      <c r="L8" s="41"/>
      <c r="M8" s="41"/>
      <c r="N8" s="42"/>
      <c r="O8" s="43"/>
      <c r="P8" s="43"/>
      <c r="Q8" s="43"/>
      <c r="R8" s="43"/>
      <c r="S8" s="43"/>
      <c r="T8" s="63"/>
    </row>
    <row r="9" spans="1:20" s="2" customFormat="1" ht="37.15" customHeight="1" x14ac:dyDescent="0.25">
      <c r="A9" s="64" t="s">
        <v>44</v>
      </c>
      <c r="B9" s="51" t="s">
        <v>45</v>
      </c>
      <c r="C9" s="46"/>
      <c r="D9" s="46"/>
      <c r="E9" s="46">
        <v>22</v>
      </c>
      <c r="F9" s="46"/>
      <c r="G9" s="53">
        <f t="shared" si="0"/>
        <v>22</v>
      </c>
      <c r="H9" s="41"/>
      <c r="I9" s="41"/>
      <c r="J9" s="41"/>
      <c r="K9" s="42"/>
      <c r="L9" s="41"/>
      <c r="M9" s="41"/>
      <c r="N9" s="42"/>
      <c r="O9" s="43"/>
      <c r="P9" s="43"/>
      <c r="Q9" s="43"/>
      <c r="R9" s="43"/>
      <c r="S9" s="43"/>
      <c r="T9" s="63"/>
    </row>
    <row r="10" spans="1:20" s="2" customFormat="1" ht="37.15" customHeight="1" x14ac:dyDescent="0.25">
      <c r="A10" s="64" t="s">
        <v>67</v>
      </c>
      <c r="B10" s="51" t="s">
        <v>68</v>
      </c>
      <c r="C10" s="46">
        <v>25</v>
      </c>
      <c r="D10" s="46"/>
      <c r="E10" s="46"/>
      <c r="F10" s="46"/>
      <c r="G10" s="53">
        <f t="shared" si="0"/>
        <v>25</v>
      </c>
      <c r="H10" s="41"/>
      <c r="I10" s="41"/>
      <c r="J10" s="41"/>
      <c r="K10" s="42"/>
      <c r="L10" s="41"/>
      <c r="M10" s="41"/>
      <c r="N10" s="42"/>
      <c r="O10" s="43"/>
      <c r="P10" s="43"/>
      <c r="Q10" s="43"/>
      <c r="R10" s="43"/>
      <c r="S10" s="43"/>
      <c r="T10" s="63"/>
    </row>
    <row r="11" spans="1:20" s="2" customFormat="1" ht="24" customHeight="1" x14ac:dyDescent="0.25">
      <c r="A11" s="64" t="s">
        <v>46</v>
      </c>
      <c r="B11" s="51" t="s">
        <v>47</v>
      </c>
      <c r="C11" s="46"/>
      <c r="D11" s="46">
        <v>24</v>
      </c>
      <c r="E11" s="46"/>
      <c r="F11" s="46">
        <v>24</v>
      </c>
      <c r="G11" s="53">
        <f t="shared" si="0"/>
        <v>48</v>
      </c>
      <c r="H11" s="41"/>
      <c r="I11" s="41"/>
      <c r="J11" s="41"/>
      <c r="K11" s="42"/>
      <c r="L11" s="41"/>
      <c r="M11" s="41"/>
      <c r="N11" s="42"/>
      <c r="O11" s="43"/>
      <c r="P11" s="43"/>
      <c r="Q11" s="43"/>
      <c r="R11" s="43"/>
      <c r="S11" s="43"/>
      <c r="T11" s="63"/>
    </row>
    <row r="12" spans="1:20" s="2" customFormat="1" ht="25.15" customHeight="1" x14ac:dyDescent="0.25">
      <c r="A12" s="64" t="s">
        <v>48</v>
      </c>
      <c r="B12" s="51" t="s">
        <v>49</v>
      </c>
      <c r="C12" s="46"/>
      <c r="D12" s="46">
        <v>27</v>
      </c>
      <c r="E12" s="46">
        <v>26</v>
      </c>
      <c r="F12" s="46">
        <v>24</v>
      </c>
      <c r="G12" s="53">
        <f t="shared" si="0"/>
        <v>77</v>
      </c>
      <c r="H12" s="41"/>
      <c r="I12" s="41"/>
      <c r="J12" s="41"/>
      <c r="K12" s="42"/>
      <c r="L12" s="41"/>
      <c r="M12" s="41"/>
      <c r="N12" s="42"/>
      <c r="O12" s="43"/>
      <c r="P12" s="43"/>
      <c r="Q12" s="43"/>
      <c r="R12" s="43"/>
      <c r="S12" s="43"/>
      <c r="T12" s="63"/>
    </row>
    <row r="13" spans="1:20" s="2" customFormat="1" ht="24" x14ac:dyDescent="0.25">
      <c r="A13" s="64" t="s">
        <v>50</v>
      </c>
      <c r="B13" s="51" t="s">
        <v>51</v>
      </c>
      <c r="C13" s="46">
        <v>25</v>
      </c>
      <c r="D13" s="46">
        <v>26</v>
      </c>
      <c r="E13" s="46">
        <v>24</v>
      </c>
      <c r="F13" s="46">
        <v>25</v>
      </c>
      <c r="G13" s="53">
        <f t="shared" si="0"/>
        <v>100</v>
      </c>
      <c r="H13" s="5"/>
      <c r="I13" s="5"/>
      <c r="J13" s="5"/>
      <c r="K13" s="6"/>
      <c r="L13" s="5"/>
      <c r="M13" s="5"/>
      <c r="N13" s="6"/>
      <c r="O13" s="29"/>
      <c r="P13" s="29"/>
      <c r="Q13" s="29"/>
      <c r="R13" s="29"/>
      <c r="S13" s="29"/>
      <c r="T13" s="66"/>
    </row>
    <row r="14" spans="1:20" s="2" customFormat="1" ht="17.25" customHeight="1" x14ac:dyDescent="0.25">
      <c r="A14" s="64" t="s">
        <v>52</v>
      </c>
      <c r="B14" s="51" t="s">
        <v>53</v>
      </c>
      <c r="C14" s="46">
        <v>25</v>
      </c>
      <c r="D14" s="46">
        <v>22</v>
      </c>
      <c r="E14" s="46">
        <v>14</v>
      </c>
      <c r="F14" s="46"/>
      <c r="G14" s="53">
        <f t="shared" si="0"/>
        <v>61</v>
      </c>
      <c r="H14" s="5"/>
      <c r="I14" s="5"/>
      <c r="J14" s="5"/>
      <c r="K14" s="6"/>
      <c r="L14" s="5"/>
      <c r="M14" s="5"/>
      <c r="N14" s="6"/>
      <c r="O14" s="29"/>
      <c r="P14" s="29"/>
      <c r="Q14" s="29"/>
      <c r="R14" s="29"/>
      <c r="S14" s="29"/>
      <c r="T14" s="66"/>
    </row>
    <row r="15" spans="1:20" s="2" customFormat="1" ht="23.25" customHeight="1" x14ac:dyDescent="0.25">
      <c r="A15" s="102" t="s">
        <v>16</v>
      </c>
      <c r="B15" s="103"/>
      <c r="C15" s="52">
        <f>SUM(C6:C14)</f>
        <v>125</v>
      </c>
      <c r="D15" s="52">
        <f>SUM(D6:D14)</f>
        <v>125</v>
      </c>
      <c r="E15" s="52">
        <f>SUM(E6:E14)</f>
        <v>135</v>
      </c>
      <c r="F15" s="52">
        <f>SUM(F6:F14)</f>
        <v>99</v>
      </c>
      <c r="G15" s="52">
        <f>SUM(G6:G14)</f>
        <v>484</v>
      </c>
      <c r="H15" s="23"/>
      <c r="I15" s="23"/>
      <c r="J15" s="23"/>
      <c r="K15" s="23"/>
      <c r="L15" s="23"/>
      <c r="M15" s="23"/>
      <c r="N15" s="23"/>
      <c r="O15" s="24"/>
      <c r="P15" s="24"/>
      <c r="Q15" s="24"/>
      <c r="R15" s="24"/>
      <c r="S15" s="24"/>
      <c r="T15" s="67"/>
    </row>
    <row r="16" spans="1:20" s="7" customFormat="1" ht="18" customHeight="1" x14ac:dyDescent="0.2">
      <c r="A16" s="99" t="s">
        <v>55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</row>
    <row r="17" spans="1:20" s="7" customFormat="1" ht="27" customHeight="1" x14ac:dyDescent="0.2">
      <c r="A17" s="79" t="s">
        <v>62</v>
      </c>
      <c r="B17" s="80" t="s">
        <v>63</v>
      </c>
      <c r="C17" s="81">
        <v>25</v>
      </c>
      <c r="D17" s="78"/>
      <c r="E17" s="78"/>
      <c r="F17" s="78"/>
      <c r="G17" s="82">
        <f t="shared" ref="G17:G22" si="1">C17+D17+E17+F17</f>
        <v>25</v>
      </c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</row>
    <row r="18" spans="1:20" s="7" customFormat="1" ht="35.25" customHeight="1" x14ac:dyDescent="0.2">
      <c r="A18" s="79" t="s">
        <v>70</v>
      </c>
      <c r="B18" s="80" t="s">
        <v>69</v>
      </c>
      <c r="C18" s="81">
        <v>25</v>
      </c>
      <c r="D18" s="78"/>
      <c r="E18" s="78"/>
      <c r="F18" s="78"/>
      <c r="G18" s="82">
        <f t="shared" si="1"/>
        <v>25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</row>
    <row r="19" spans="1:20" s="2" customFormat="1" ht="37.15" customHeight="1" x14ac:dyDescent="0.25">
      <c r="A19" s="68" t="s">
        <v>44</v>
      </c>
      <c r="B19" s="45" t="s">
        <v>45</v>
      </c>
      <c r="C19" s="46"/>
      <c r="D19" s="46">
        <v>29</v>
      </c>
      <c r="E19" s="46"/>
      <c r="F19" s="46"/>
      <c r="G19" s="53">
        <f t="shared" si="1"/>
        <v>29</v>
      </c>
      <c r="H19" s="8"/>
      <c r="I19" s="8"/>
      <c r="J19" s="8"/>
      <c r="K19" s="6"/>
      <c r="L19" s="8"/>
      <c r="M19" s="8"/>
      <c r="N19" s="6"/>
      <c r="O19" s="30"/>
      <c r="P19" s="30"/>
      <c r="Q19" s="30"/>
      <c r="R19" s="30"/>
      <c r="S19" s="30"/>
      <c r="T19" s="69"/>
    </row>
    <row r="20" spans="1:20" s="2" customFormat="1" ht="24.75" x14ac:dyDescent="0.25">
      <c r="A20" s="68" t="s">
        <v>56</v>
      </c>
      <c r="B20" s="45" t="s">
        <v>57</v>
      </c>
      <c r="C20" s="46"/>
      <c r="D20" s="46"/>
      <c r="E20" s="46">
        <v>27</v>
      </c>
      <c r="F20" s="46"/>
      <c r="G20" s="53">
        <f t="shared" si="1"/>
        <v>27</v>
      </c>
      <c r="H20" s="8"/>
      <c r="I20" s="8"/>
      <c r="J20" s="8"/>
      <c r="K20" s="6"/>
      <c r="L20" s="8"/>
      <c r="M20" s="8"/>
      <c r="N20" s="6"/>
      <c r="O20" s="30"/>
      <c r="P20" s="30"/>
      <c r="Q20" s="30"/>
      <c r="R20" s="30"/>
      <c r="S20" s="30"/>
      <c r="T20" s="69"/>
    </row>
    <row r="21" spans="1:20" s="2" customFormat="1" ht="24.75" x14ac:dyDescent="0.25">
      <c r="A21" s="68" t="s">
        <v>76</v>
      </c>
      <c r="B21" s="45" t="s">
        <v>71</v>
      </c>
      <c r="C21" s="46">
        <v>10</v>
      </c>
      <c r="D21" s="44"/>
      <c r="E21" s="44"/>
      <c r="F21" s="44"/>
      <c r="G21" s="53">
        <f t="shared" si="1"/>
        <v>10</v>
      </c>
      <c r="H21" s="8"/>
      <c r="I21" s="8"/>
      <c r="J21" s="8"/>
      <c r="K21" s="6"/>
      <c r="L21" s="8"/>
      <c r="M21" s="8"/>
      <c r="N21" s="6"/>
      <c r="O21" s="30"/>
      <c r="P21" s="30"/>
      <c r="Q21" s="30"/>
      <c r="R21" s="30"/>
      <c r="S21" s="30"/>
      <c r="T21" s="69"/>
    </row>
    <row r="22" spans="1:20" s="2" customFormat="1" x14ac:dyDescent="0.25">
      <c r="A22" s="68" t="s">
        <v>60</v>
      </c>
      <c r="B22" s="45" t="s">
        <v>61</v>
      </c>
      <c r="C22" s="46">
        <v>10</v>
      </c>
      <c r="D22" s="46">
        <v>12</v>
      </c>
      <c r="E22" s="44"/>
      <c r="F22" s="44"/>
      <c r="G22" s="53">
        <f t="shared" si="1"/>
        <v>22</v>
      </c>
      <c r="H22" s="8"/>
      <c r="I22" s="8"/>
      <c r="J22" s="8"/>
      <c r="K22" s="6"/>
      <c r="L22" s="8"/>
      <c r="M22" s="8"/>
      <c r="N22" s="6"/>
      <c r="O22" s="30"/>
      <c r="P22" s="30"/>
      <c r="Q22" s="30"/>
      <c r="R22" s="30"/>
      <c r="S22" s="30"/>
      <c r="T22" s="69"/>
    </row>
    <row r="23" spans="1:20" s="2" customFormat="1" ht="21" customHeight="1" x14ac:dyDescent="0.25">
      <c r="A23" s="102" t="s">
        <v>15</v>
      </c>
      <c r="B23" s="103"/>
      <c r="C23" s="52">
        <f>SUM(C17:C22)</f>
        <v>70</v>
      </c>
      <c r="D23" s="52">
        <f>SUM(D19:D22)</f>
        <v>41</v>
      </c>
      <c r="E23" s="52">
        <f>SUM(E19:E22)</f>
        <v>27</v>
      </c>
      <c r="F23" s="52">
        <f>SUM(F19:F22)</f>
        <v>0</v>
      </c>
      <c r="G23" s="52">
        <f>SUM(G17:G22)</f>
        <v>138</v>
      </c>
      <c r="H23" s="23"/>
      <c r="I23" s="23"/>
      <c r="J23" s="23"/>
      <c r="K23" s="23"/>
      <c r="L23" s="23"/>
      <c r="M23" s="23"/>
      <c r="N23" s="23"/>
      <c r="O23" s="24"/>
      <c r="P23" s="24"/>
      <c r="Q23" s="24"/>
      <c r="R23" s="24"/>
      <c r="S23" s="24"/>
      <c r="T23" s="67"/>
    </row>
    <row r="24" spans="1:20" s="2" customFormat="1" ht="16.5" customHeight="1" x14ac:dyDescent="0.25">
      <c r="A24" s="70" t="s">
        <v>17</v>
      </c>
      <c r="B24" s="26"/>
      <c r="C24" s="54">
        <f>C15+C23</f>
        <v>195</v>
      </c>
      <c r="D24" s="54">
        <f>D15+D23</f>
        <v>166</v>
      </c>
      <c r="E24" s="54">
        <f>E15+E23</f>
        <v>162</v>
      </c>
      <c r="F24" s="54">
        <f>F15+F23</f>
        <v>99</v>
      </c>
      <c r="G24" s="54">
        <f>G15+G23</f>
        <v>622</v>
      </c>
      <c r="H24" s="25"/>
      <c r="I24" s="25"/>
      <c r="J24" s="25"/>
      <c r="K24" s="27"/>
      <c r="L24" s="25"/>
      <c r="M24" s="25"/>
      <c r="N24" s="25"/>
      <c r="O24" s="25"/>
      <c r="P24" s="25"/>
      <c r="Q24" s="25"/>
      <c r="R24" s="25"/>
      <c r="S24" s="25"/>
      <c r="T24" s="71"/>
    </row>
    <row r="25" spans="1:20" s="2" customFormat="1" x14ac:dyDescent="0.25">
      <c r="A25" s="72" t="s">
        <v>7</v>
      </c>
      <c r="B25" s="10"/>
      <c r="C25" s="55">
        <v>9</v>
      </c>
      <c r="D25" s="55">
        <v>7</v>
      </c>
      <c r="E25" s="55">
        <v>7</v>
      </c>
      <c r="F25" s="55">
        <v>4</v>
      </c>
      <c r="G25" s="53">
        <f>SUM(C25:F25)</f>
        <v>27</v>
      </c>
      <c r="H25" s="9"/>
      <c r="I25" s="9"/>
      <c r="J25" s="9"/>
      <c r="K25" s="6"/>
      <c r="L25" s="9"/>
      <c r="M25" s="9"/>
      <c r="N25" s="6"/>
      <c r="O25" s="11"/>
      <c r="P25" s="11"/>
      <c r="Q25" s="11"/>
      <c r="R25" s="11"/>
      <c r="S25" s="11"/>
      <c r="T25" s="69"/>
    </row>
    <row r="26" spans="1:20" s="2" customFormat="1" ht="15.75" thickBot="1" x14ac:dyDescent="0.3">
      <c r="A26" s="73" t="s">
        <v>8</v>
      </c>
      <c r="B26" s="74"/>
      <c r="C26" s="75">
        <f>C24/C25</f>
        <v>21.666666666666668</v>
      </c>
      <c r="D26" s="75">
        <f t="shared" ref="D26:T26" si="2">D24/D25</f>
        <v>23.714285714285715</v>
      </c>
      <c r="E26" s="75">
        <f t="shared" si="2"/>
        <v>23.142857142857142</v>
      </c>
      <c r="F26" s="75">
        <f t="shared" si="2"/>
        <v>24.75</v>
      </c>
      <c r="G26" s="75">
        <f t="shared" si="2"/>
        <v>23.037037037037038</v>
      </c>
      <c r="H26" s="76" t="e">
        <f t="shared" si="2"/>
        <v>#DIV/0!</v>
      </c>
      <c r="I26" s="76" t="e">
        <f t="shared" si="2"/>
        <v>#DIV/0!</v>
      </c>
      <c r="J26" s="76" t="e">
        <f t="shared" si="2"/>
        <v>#DIV/0!</v>
      </c>
      <c r="K26" s="76" t="e">
        <f t="shared" si="2"/>
        <v>#DIV/0!</v>
      </c>
      <c r="L26" s="76" t="e">
        <f t="shared" si="2"/>
        <v>#DIV/0!</v>
      </c>
      <c r="M26" s="76" t="e">
        <f t="shared" si="2"/>
        <v>#DIV/0!</v>
      </c>
      <c r="N26" s="76" t="e">
        <f t="shared" si="2"/>
        <v>#DIV/0!</v>
      </c>
      <c r="O26" s="76" t="e">
        <f t="shared" si="2"/>
        <v>#DIV/0!</v>
      </c>
      <c r="P26" s="76" t="e">
        <f t="shared" si="2"/>
        <v>#DIV/0!</v>
      </c>
      <c r="Q26" s="76" t="e">
        <f t="shared" si="2"/>
        <v>#DIV/0!</v>
      </c>
      <c r="R26" s="76" t="e">
        <f t="shared" si="2"/>
        <v>#DIV/0!</v>
      </c>
      <c r="S26" s="76" t="e">
        <f t="shared" si="2"/>
        <v>#DIV/0!</v>
      </c>
      <c r="T26" s="77" t="e">
        <f t="shared" si="2"/>
        <v>#DIV/0!</v>
      </c>
    </row>
    <row r="27" spans="1:20" s="2" customFormat="1" x14ac:dyDescent="0.25">
      <c r="A27" s="12"/>
      <c r="B27" s="13"/>
      <c r="C27" s="14"/>
      <c r="D27" s="14"/>
      <c r="E27" s="14"/>
      <c r="F27" s="14"/>
      <c r="G27" s="15"/>
      <c r="H27" s="14"/>
      <c r="I27" s="14"/>
      <c r="J27" s="14"/>
      <c r="K27" s="14"/>
      <c r="L27" s="14"/>
      <c r="M27" s="12"/>
      <c r="N27" s="12"/>
      <c r="O27" s="12"/>
      <c r="P27" s="12"/>
      <c r="Q27" s="12"/>
      <c r="R27" s="12"/>
      <c r="S27" s="12"/>
      <c r="T27" s="12"/>
    </row>
    <row r="28" spans="1:20" s="2" customFormat="1" ht="38.25" x14ac:dyDescent="0.25">
      <c r="A28" s="119"/>
      <c r="B28" s="120"/>
      <c r="C28" s="17" t="s">
        <v>31</v>
      </c>
      <c r="D28" s="17" t="s">
        <v>32</v>
      </c>
      <c r="E28" s="17" t="s">
        <v>33</v>
      </c>
      <c r="F28" s="17" t="s">
        <v>34</v>
      </c>
      <c r="G28" s="17" t="s">
        <v>35</v>
      </c>
      <c r="H28" s="18"/>
      <c r="I28" s="96" t="s">
        <v>18</v>
      </c>
      <c r="J28" s="95"/>
      <c r="K28" s="95"/>
      <c r="L28" s="95"/>
      <c r="M28" s="95"/>
      <c r="N28" s="95"/>
      <c r="O28" s="95"/>
      <c r="P28" s="93" t="s">
        <v>10</v>
      </c>
      <c r="Q28" s="93"/>
      <c r="R28" s="93"/>
      <c r="S28" s="93"/>
      <c r="T28" s="93"/>
    </row>
    <row r="29" spans="1:20" s="2" customFormat="1" ht="21.75" customHeight="1" x14ac:dyDescent="0.25">
      <c r="A29" s="121" t="s">
        <v>36</v>
      </c>
      <c r="B29" s="120"/>
      <c r="C29" s="59">
        <f>C24</f>
        <v>195</v>
      </c>
      <c r="D29" s="88">
        <f>D24</f>
        <v>166</v>
      </c>
      <c r="E29" s="88">
        <f>E24</f>
        <v>162</v>
      </c>
      <c r="F29" s="88">
        <f>F24</f>
        <v>99</v>
      </c>
      <c r="G29" s="59">
        <f>SUM(C29:F29)</f>
        <v>622</v>
      </c>
      <c r="H29" s="18"/>
      <c r="I29" s="95"/>
      <c r="J29" s="95"/>
      <c r="K29" s="95"/>
      <c r="L29" s="95"/>
      <c r="M29" s="95"/>
      <c r="N29" s="95"/>
      <c r="O29" s="95"/>
      <c r="P29" s="22" t="s">
        <v>1</v>
      </c>
      <c r="Q29" s="22" t="s">
        <v>2</v>
      </c>
      <c r="R29" s="22" t="s">
        <v>3</v>
      </c>
      <c r="S29" s="22" t="s">
        <v>4</v>
      </c>
      <c r="T29" s="16" t="s">
        <v>19</v>
      </c>
    </row>
    <row r="30" spans="1:20" s="2" customFormat="1" ht="28.15" customHeight="1" x14ac:dyDescent="0.25">
      <c r="A30" s="121" t="s">
        <v>26</v>
      </c>
      <c r="B30" s="120"/>
      <c r="C30" s="16">
        <v>9</v>
      </c>
      <c r="D30" s="16">
        <v>7</v>
      </c>
      <c r="E30" s="16">
        <v>7</v>
      </c>
      <c r="F30" s="16">
        <v>4</v>
      </c>
      <c r="G30" s="59">
        <f>SUM(C30:F30)</f>
        <v>27</v>
      </c>
      <c r="H30" s="18"/>
      <c r="I30" s="94" t="s">
        <v>20</v>
      </c>
      <c r="J30" s="95"/>
      <c r="K30" s="95"/>
      <c r="L30" s="95"/>
      <c r="M30" s="95"/>
      <c r="N30" s="95"/>
      <c r="O30" s="87">
        <v>126</v>
      </c>
      <c r="P30" s="58">
        <v>16</v>
      </c>
      <c r="Q30" s="58">
        <v>56</v>
      </c>
      <c r="R30" s="58">
        <v>61</v>
      </c>
      <c r="S30" s="58">
        <v>29</v>
      </c>
      <c r="T30" s="28">
        <f>SUM(P30:S30)</f>
        <v>162</v>
      </c>
    </row>
    <row r="31" spans="1:20" s="2" customFormat="1" ht="32.25" customHeight="1" x14ac:dyDescent="0.25">
      <c r="A31" s="121" t="s">
        <v>37</v>
      </c>
      <c r="B31" s="120"/>
      <c r="C31" s="56">
        <f>C29/C30</f>
        <v>21.666666666666668</v>
      </c>
      <c r="D31" s="56">
        <f>D29/D30</f>
        <v>23.714285714285715</v>
      </c>
      <c r="E31" s="56">
        <f>E29/E30</f>
        <v>23.142857142857142</v>
      </c>
      <c r="F31" s="56">
        <f>F29/F30</f>
        <v>24.75</v>
      </c>
      <c r="G31" s="56">
        <f>G29/G30</f>
        <v>23.037037037037038</v>
      </c>
      <c r="H31" s="18"/>
      <c r="I31" s="94" t="s">
        <v>21</v>
      </c>
      <c r="J31" s="95"/>
      <c r="K31" s="95"/>
      <c r="L31" s="95"/>
      <c r="M31" s="95"/>
      <c r="N31" s="95"/>
      <c r="O31" s="87">
        <v>36</v>
      </c>
      <c r="P31" s="57">
        <v>6</v>
      </c>
      <c r="Q31" s="57">
        <v>6</v>
      </c>
      <c r="R31" s="57">
        <v>13</v>
      </c>
      <c r="S31" s="57">
        <v>11</v>
      </c>
      <c r="T31" s="28">
        <f>SUM(P31:S31)</f>
        <v>36</v>
      </c>
    </row>
    <row r="32" spans="1:20" s="2" customFormat="1" ht="20.25" customHeight="1" x14ac:dyDescent="0.25">
      <c r="A32" s="124" t="s">
        <v>25</v>
      </c>
      <c r="B32" s="125"/>
      <c r="C32" s="125"/>
      <c r="D32" s="125"/>
      <c r="E32" s="125"/>
      <c r="F32" s="120"/>
      <c r="G32" s="59">
        <f>G29</f>
        <v>622</v>
      </c>
      <c r="H32" s="19"/>
      <c r="I32" s="129" t="s">
        <v>77</v>
      </c>
      <c r="J32" s="130"/>
      <c r="K32" s="130"/>
      <c r="L32" s="130"/>
      <c r="M32" s="130"/>
      <c r="N32" s="131"/>
      <c r="O32" s="92">
        <v>4</v>
      </c>
      <c r="P32" s="91">
        <v>1</v>
      </c>
      <c r="Q32" s="91">
        <v>3</v>
      </c>
      <c r="R32" s="90"/>
      <c r="S32" s="90"/>
      <c r="T32" s="28">
        <f>SUM(P32:S32)</f>
        <v>4</v>
      </c>
    </row>
    <row r="33" spans="1:20" s="2" customFormat="1" ht="24.75" customHeight="1" x14ac:dyDescent="0.25">
      <c r="A33" s="124" t="s">
        <v>24</v>
      </c>
      <c r="B33" s="125"/>
      <c r="C33" s="125"/>
      <c r="D33" s="125"/>
      <c r="E33" s="125"/>
      <c r="F33" s="120"/>
      <c r="G33" s="59">
        <v>365</v>
      </c>
      <c r="H33" s="19"/>
    </row>
    <row r="34" spans="1:20" s="2" customFormat="1" ht="18" customHeight="1" x14ac:dyDescent="0.25">
      <c r="A34" s="124" t="s">
        <v>23</v>
      </c>
      <c r="B34" s="125"/>
      <c r="C34" s="125"/>
      <c r="D34" s="125"/>
      <c r="E34" s="125"/>
      <c r="F34" s="120"/>
      <c r="G34" s="59">
        <v>162</v>
      </c>
      <c r="H34" s="19"/>
      <c r="I34" s="19"/>
      <c r="J34" s="19"/>
    </row>
    <row r="35" spans="1:20" s="2" customFormat="1" ht="20.25" customHeight="1" x14ac:dyDescent="0.25">
      <c r="A35" s="124" t="s">
        <v>22</v>
      </c>
      <c r="B35" s="125"/>
      <c r="C35" s="125"/>
      <c r="D35" s="125"/>
      <c r="E35" s="125"/>
      <c r="F35" s="120"/>
      <c r="G35" s="59">
        <v>98</v>
      </c>
      <c r="H35" s="31" t="s">
        <v>28</v>
      </c>
      <c r="I35" s="19"/>
      <c r="J35" s="20"/>
      <c r="K35" s="21"/>
    </row>
    <row r="36" spans="1:20" s="2" customFormat="1" ht="18" customHeight="1" x14ac:dyDescent="0.25">
      <c r="A36" s="124" t="s">
        <v>27</v>
      </c>
      <c r="B36" s="125"/>
      <c r="C36" s="125"/>
      <c r="D36" s="125"/>
      <c r="E36" s="125"/>
      <c r="F36" s="120"/>
      <c r="G36" s="89">
        <v>145</v>
      </c>
      <c r="H36" s="31" t="s">
        <v>28</v>
      </c>
      <c r="I36" s="19"/>
      <c r="J36" s="20"/>
      <c r="K36" s="21"/>
    </row>
    <row r="37" spans="1:20" s="2" customFormat="1" x14ac:dyDescent="0.25"/>
    <row r="38" spans="1:20" s="2" customFormat="1" x14ac:dyDescent="0.25"/>
    <row r="39" spans="1:20" s="2" customFormat="1" ht="15.75" thickBot="1" x14ac:dyDescent="0.3"/>
    <row r="40" spans="1:20" s="2" customFormat="1" ht="15.75" thickBot="1" x14ac:dyDescent="0.3">
      <c r="A40" s="126" t="s">
        <v>72</v>
      </c>
      <c r="B40" s="127"/>
      <c r="C40" s="127"/>
      <c r="D40" s="127"/>
      <c r="E40" s="127"/>
      <c r="F40" s="127"/>
      <c r="G40" s="128"/>
      <c r="J40" s="2" t="s">
        <v>74</v>
      </c>
    </row>
    <row r="41" spans="1:20" s="2" customFormat="1" ht="14.45" customHeight="1" thickBot="1" x14ac:dyDescent="0.3">
      <c r="A41" s="126" t="s">
        <v>54</v>
      </c>
      <c r="B41" s="127"/>
      <c r="C41" s="127"/>
      <c r="D41" s="127"/>
      <c r="E41" s="127"/>
      <c r="F41" s="127"/>
      <c r="G41" s="128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20" s="2" customFormat="1" ht="24" customHeight="1" x14ac:dyDescent="0.25">
      <c r="A42" s="134" t="s">
        <v>14</v>
      </c>
      <c r="B42" s="136" t="s">
        <v>12</v>
      </c>
      <c r="C42" s="138" t="s">
        <v>9</v>
      </c>
      <c r="D42" s="138" t="s">
        <v>0</v>
      </c>
      <c r="E42" s="138" t="s">
        <v>29</v>
      </c>
      <c r="F42" s="138" t="s">
        <v>73</v>
      </c>
      <c r="G42" s="122" t="s">
        <v>30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 s="2" customFormat="1" ht="26.25" customHeight="1" x14ac:dyDescent="0.25">
      <c r="A43" s="135"/>
      <c r="B43" s="137"/>
      <c r="C43" s="139"/>
      <c r="D43" s="139"/>
      <c r="E43" s="139"/>
      <c r="F43" s="139"/>
      <c r="G43" s="123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 s="2" customFormat="1" x14ac:dyDescent="0.25">
      <c r="A44" s="83" t="s">
        <v>38</v>
      </c>
      <c r="B44" s="84" t="s">
        <v>39</v>
      </c>
      <c r="C44" s="85">
        <v>17</v>
      </c>
      <c r="D44" s="85"/>
      <c r="E44" s="85"/>
      <c r="F44" s="85"/>
      <c r="G44" s="86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 x14ac:dyDescent="0.25">
      <c r="A45" s="50" t="s">
        <v>42</v>
      </c>
      <c r="B45" s="51" t="s">
        <v>43</v>
      </c>
      <c r="C45" s="46">
        <v>19</v>
      </c>
      <c r="D45" s="5"/>
      <c r="E45" s="5"/>
      <c r="F45" s="46">
        <v>30</v>
      </c>
      <c r="G45" s="32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4" x14ac:dyDescent="0.25">
      <c r="A46" s="48" t="s">
        <v>48</v>
      </c>
      <c r="B46" s="51" t="s">
        <v>49</v>
      </c>
      <c r="C46" s="46">
        <v>20</v>
      </c>
      <c r="D46" s="5"/>
      <c r="E46" s="5"/>
      <c r="F46" s="5"/>
      <c r="G46" s="32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</row>
    <row r="47" spans="1:20" ht="24" x14ac:dyDescent="0.25">
      <c r="A47" s="48" t="s">
        <v>50</v>
      </c>
      <c r="B47" s="51" t="s">
        <v>51</v>
      </c>
      <c r="C47" s="46">
        <v>21</v>
      </c>
      <c r="D47" s="5"/>
      <c r="E47" s="5"/>
      <c r="F47" s="5"/>
      <c r="G47" s="32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1:20" x14ac:dyDescent="0.25">
      <c r="A48" s="48" t="s">
        <v>52</v>
      </c>
      <c r="B48" s="51" t="s">
        <v>53</v>
      </c>
      <c r="C48" s="46">
        <v>22</v>
      </c>
      <c r="D48" s="5"/>
      <c r="E48" s="5"/>
      <c r="F48" s="5"/>
      <c r="G48" s="32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20" x14ac:dyDescent="0.25">
      <c r="A49" s="132" t="s">
        <v>16</v>
      </c>
      <c r="B49" s="133"/>
      <c r="C49" s="52">
        <f>SUM(C44:C48)</f>
        <v>99</v>
      </c>
      <c r="D49" s="52">
        <f>SUM(D44:D48)</f>
        <v>0</v>
      </c>
      <c r="E49" s="52">
        <f>SUM(E44:E48)</f>
        <v>0</v>
      </c>
      <c r="F49" s="52">
        <f>SUM(F44:F48)</f>
        <v>30</v>
      </c>
      <c r="G49" s="52">
        <f>SUM(G44:G48)</f>
        <v>0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</row>
    <row r="50" spans="1:20" x14ac:dyDescent="0.25">
      <c r="A50" s="140" t="s">
        <v>55</v>
      </c>
      <c r="B50" s="141"/>
      <c r="C50" s="141"/>
      <c r="D50" s="141"/>
      <c r="E50" s="141"/>
      <c r="F50" s="141"/>
      <c r="G50" s="142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1:20" ht="36" x14ac:dyDescent="0.25">
      <c r="A51" s="48" t="s">
        <v>44</v>
      </c>
      <c r="B51" s="51" t="s">
        <v>45</v>
      </c>
      <c r="C51" s="46">
        <v>13</v>
      </c>
      <c r="D51" s="5"/>
      <c r="E51" s="5"/>
      <c r="F51" s="5"/>
      <c r="G51" s="32"/>
      <c r="H51" s="38"/>
      <c r="I51" s="38"/>
      <c r="J51" s="38"/>
      <c r="K51" s="36"/>
      <c r="L51" s="38"/>
      <c r="M51" s="38"/>
      <c r="N51" s="36"/>
      <c r="O51" s="36"/>
      <c r="P51" s="36"/>
      <c r="Q51" s="36"/>
      <c r="R51" s="36"/>
      <c r="S51" s="36"/>
      <c r="T51" s="36"/>
    </row>
    <row r="52" spans="1:20" x14ac:dyDescent="0.25">
      <c r="A52" s="47" t="s">
        <v>58</v>
      </c>
      <c r="B52" s="45" t="s">
        <v>59</v>
      </c>
      <c r="C52" s="46">
        <v>17</v>
      </c>
      <c r="D52" s="8"/>
      <c r="E52" s="8"/>
      <c r="F52" s="8"/>
      <c r="G52" s="32"/>
      <c r="H52" s="38"/>
      <c r="I52" s="38"/>
      <c r="J52" s="38"/>
      <c r="K52" s="36"/>
      <c r="L52" s="38"/>
      <c r="M52" s="38"/>
      <c r="N52" s="36"/>
      <c r="O52" s="36"/>
      <c r="P52" s="36"/>
      <c r="Q52" s="36"/>
      <c r="R52" s="36"/>
      <c r="S52" s="36"/>
      <c r="T52" s="36"/>
    </row>
    <row r="53" spans="1:20" x14ac:dyDescent="0.25">
      <c r="A53" s="132" t="s">
        <v>15</v>
      </c>
      <c r="B53" s="133"/>
      <c r="C53" s="52">
        <f>SUM(C51:C52)</f>
        <v>30</v>
      </c>
      <c r="D53" s="52">
        <f>SUM(D51:D52)</f>
        <v>0</v>
      </c>
      <c r="E53" s="52">
        <f>SUM(E51:E52)</f>
        <v>0</v>
      </c>
      <c r="F53" s="52">
        <f>SUM(F51:F52)</f>
        <v>0</v>
      </c>
      <c r="G53" s="23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x14ac:dyDescent="0.25">
      <c r="A54" s="25" t="s">
        <v>17</v>
      </c>
      <c r="B54" s="26"/>
      <c r="C54" s="54">
        <f>C49+C53</f>
        <v>129</v>
      </c>
      <c r="D54" s="54">
        <f>D49+D53</f>
        <v>0</v>
      </c>
      <c r="E54" s="54">
        <f>E49+E53</f>
        <v>0</v>
      </c>
      <c r="F54" s="54">
        <f>F49+F53</f>
        <v>30</v>
      </c>
      <c r="G54" s="25"/>
      <c r="H54" s="36"/>
      <c r="I54" s="36"/>
      <c r="J54" s="36"/>
      <c r="K54" s="39"/>
      <c r="L54" s="36"/>
      <c r="M54" s="36"/>
      <c r="N54" s="36"/>
      <c r="O54" s="36"/>
      <c r="P54" s="36"/>
      <c r="Q54" s="36"/>
      <c r="R54" s="36"/>
      <c r="S54" s="36"/>
      <c r="T54" s="36"/>
    </row>
    <row r="58" spans="1:20" x14ac:dyDescent="0.25">
      <c r="A58" s="2" t="s">
        <v>64</v>
      </c>
      <c r="B58" s="2"/>
      <c r="C58" s="2"/>
      <c r="D58" s="2"/>
      <c r="E58" s="2"/>
      <c r="F58" s="2"/>
      <c r="G58" s="2"/>
    </row>
  </sheetData>
  <mergeCells count="37">
    <mergeCell ref="I32:N32"/>
    <mergeCell ref="A49:B49"/>
    <mergeCell ref="A53:B53"/>
    <mergeCell ref="A42:A43"/>
    <mergeCell ref="B42:B43"/>
    <mergeCell ref="A33:F33"/>
    <mergeCell ref="A34:F34"/>
    <mergeCell ref="A35:F35"/>
    <mergeCell ref="A36:F36"/>
    <mergeCell ref="C42:C43"/>
    <mergeCell ref="D42:D43"/>
    <mergeCell ref="E42:E43"/>
    <mergeCell ref="F42:F43"/>
    <mergeCell ref="A50:G50"/>
    <mergeCell ref="A41:G41"/>
    <mergeCell ref="A29:B29"/>
    <mergeCell ref="A30:B30"/>
    <mergeCell ref="A31:B31"/>
    <mergeCell ref="G42:G43"/>
    <mergeCell ref="A32:F32"/>
    <mergeCell ref="A40:G40"/>
    <mergeCell ref="P28:T28"/>
    <mergeCell ref="I30:N30"/>
    <mergeCell ref="I31:N31"/>
    <mergeCell ref="I28:O29"/>
    <mergeCell ref="A1:T1"/>
    <mergeCell ref="A16:T16"/>
    <mergeCell ref="A15:B15"/>
    <mergeCell ref="A23:B23"/>
    <mergeCell ref="A2:T2"/>
    <mergeCell ref="A3:A4"/>
    <mergeCell ref="B3:B4"/>
    <mergeCell ref="C3:G3"/>
    <mergeCell ref="H3:K3"/>
    <mergeCell ref="L3:N3"/>
    <mergeCell ref="O3:T3"/>
    <mergeCell ref="A28:B28"/>
  </mergeCells>
  <pageMargins left="0.70866141732283472" right="0.11811023622047245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Minobnauki 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radnaevdn</dc:creator>
  <cp:lastModifiedBy>Мордовская О</cp:lastModifiedBy>
  <cp:lastPrinted>2021-09-24T00:15:50Z</cp:lastPrinted>
  <dcterms:created xsi:type="dcterms:W3CDTF">2014-09-01T07:46:28Z</dcterms:created>
  <dcterms:modified xsi:type="dcterms:W3CDTF">2021-09-24T00:16:12Z</dcterms:modified>
</cp:coreProperties>
</file>